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6847319494597a/Desktop/Realizer/1 Kunden/Salzburg Congress/Kosten/"/>
    </mc:Choice>
  </mc:AlternateContent>
  <xr:revisionPtr revIDLastSave="0" documentId="8_{8DAFBEF7-C469-4F14-8E21-F2C588C35BE0}" xr6:coauthVersionLast="47" xr6:coauthVersionMax="47" xr10:uidLastSave="{00000000-0000-0000-0000-000000000000}"/>
  <bookViews>
    <workbookView xWindow="15" yWindow="735" windowWidth="21585" windowHeight="13665" xr2:uid="{4082259B-0855-4709-92E4-6C1346CBE4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L4" i="1"/>
  <c r="L3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2" i="1"/>
  <c r="I29" i="1"/>
  <c r="I28" i="1"/>
  <c r="I27" i="1"/>
  <c r="I26" i="1"/>
  <c r="I25" i="1"/>
  <c r="I24" i="1"/>
  <c r="I22" i="1"/>
  <c r="I21" i="1"/>
  <c r="I20" i="1"/>
  <c r="I19" i="1"/>
  <c r="I18" i="1"/>
  <c r="I17" i="1"/>
  <c r="I14" i="1"/>
  <c r="I13" i="1"/>
  <c r="I12" i="1"/>
  <c r="I10" i="1"/>
  <c r="I9" i="1"/>
  <c r="I8" i="1"/>
  <c r="I7" i="1"/>
  <c r="I6" i="1"/>
  <c r="I5" i="1"/>
  <c r="I4" i="1"/>
  <c r="I3" i="1"/>
  <c r="I2" i="1"/>
  <c r="L34" i="1" l="1"/>
  <c r="L39" i="1" s="1"/>
  <c r="L38" i="1" l="1"/>
  <c r="L37" i="1"/>
  <c r="L41" i="1" l="1"/>
</calcChain>
</file>

<file path=xl/sharedStrings.xml><?xml version="1.0" encoding="utf-8"?>
<sst xmlns="http://schemas.openxmlformats.org/spreadsheetml/2006/main" count="149" uniqueCount="94">
  <si>
    <t>Bereich</t>
  </si>
  <si>
    <t>Art</t>
  </si>
  <si>
    <t>pdf.</t>
  </si>
  <si>
    <t>Material</t>
  </si>
  <si>
    <t>Menge</t>
  </si>
  <si>
    <t>Max. Menge</t>
  </si>
  <si>
    <t>Vorplatz</t>
  </si>
  <si>
    <t>Fahnen</t>
  </si>
  <si>
    <t>slide 3</t>
  </si>
  <si>
    <t>Flag Sub Druck</t>
  </si>
  <si>
    <t>Eingangsbereich Vorplatz</t>
  </si>
  <si>
    <t>Drehtüren außen</t>
  </si>
  <si>
    <t>slide 4</t>
  </si>
  <si>
    <t>SK  matt</t>
  </si>
  <si>
    <t>Drehtüren innen</t>
  </si>
  <si>
    <t>Eingangstüren</t>
  </si>
  <si>
    <t>SK matt</t>
  </si>
  <si>
    <t>slide 5</t>
  </si>
  <si>
    <t>Eingangshalle</t>
  </si>
  <si>
    <t>Leuchtbox</t>
  </si>
  <si>
    <t>slide 6</t>
  </si>
  <si>
    <t>Dekolight</t>
  </si>
  <si>
    <t>Registratur</t>
  </si>
  <si>
    <t>Backdrop</t>
  </si>
  <si>
    <t>slide 7</t>
  </si>
  <si>
    <t>Forex 3mm</t>
  </si>
  <si>
    <t>Pulte oben</t>
  </si>
  <si>
    <t>slide 8</t>
  </si>
  <si>
    <t>Forex 4/ 5mm</t>
  </si>
  <si>
    <t>Pulte unten</t>
  </si>
  <si>
    <t>Lounge Bereich</t>
  </si>
  <si>
    <t xml:space="preserve"> </t>
  </si>
  <si>
    <t>slide 9</t>
  </si>
  <si>
    <t>Rolltreppe</t>
  </si>
  <si>
    <t>Hinweisschild</t>
  </si>
  <si>
    <t>slide 10</t>
  </si>
  <si>
    <t>LED Schild + Druck</t>
  </si>
  <si>
    <t>Info Screen</t>
  </si>
  <si>
    <t>slide 11</t>
  </si>
  <si>
    <t>Monitor</t>
  </si>
  <si>
    <t>Lift</t>
  </si>
  <si>
    <t>Beschilderung</t>
  </si>
  <si>
    <t>slide 15</t>
  </si>
  <si>
    <t>Rolltreppe EG nach 1.OG</t>
  </si>
  <si>
    <t>Beklebung innenseiten</t>
  </si>
  <si>
    <t>slide 14</t>
  </si>
  <si>
    <t>Rolltreppe EG anch 1.OG</t>
  </si>
  <si>
    <t>Ausstellerplan</t>
  </si>
  <si>
    <t>Kederrahmen</t>
  </si>
  <si>
    <t>Dekotex</t>
  </si>
  <si>
    <t>Glasgeländer</t>
  </si>
  <si>
    <t>Innenseite</t>
  </si>
  <si>
    <t>slide 16</t>
  </si>
  <si>
    <t>Außenseite</t>
  </si>
  <si>
    <t>Pausenbereich / Backstage</t>
  </si>
  <si>
    <t>Glasgeländer links</t>
  </si>
  <si>
    <t>slide 17</t>
  </si>
  <si>
    <t>Glasgeländer rechts</t>
  </si>
  <si>
    <t>Bühne</t>
  </si>
  <si>
    <t>Bühnenvorderkante</t>
  </si>
  <si>
    <t>slide 18</t>
  </si>
  <si>
    <t>Forex 5mm + Holzstaffel</t>
  </si>
  <si>
    <t>Catwalk,…</t>
  </si>
  <si>
    <t>slide 19</t>
  </si>
  <si>
    <t>Forex 5mm</t>
  </si>
  <si>
    <t>Rednerpult</t>
  </si>
  <si>
    <t>oberer Bereich</t>
  </si>
  <si>
    <t>slide 20</t>
  </si>
  <si>
    <t>Soft Plate V-Cut</t>
  </si>
  <si>
    <t>unterer Bereich</t>
  </si>
  <si>
    <t>Moderatorentisch</t>
  </si>
  <si>
    <t>Vorderseite</t>
  </si>
  <si>
    <t>slide 21</t>
  </si>
  <si>
    <t>Seitenbereich</t>
  </si>
  <si>
    <t>Meetingräume</t>
  </si>
  <si>
    <t>Beschilderung groß</t>
  </si>
  <si>
    <t>slide 22</t>
  </si>
  <si>
    <t>Richtungsaushang</t>
  </si>
  <si>
    <t>Überkopf Signage</t>
  </si>
  <si>
    <t>slide 23</t>
  </si>
  <si>
    <t>Soft Plate doubleside</t>
  </si>
  <si>
    <t>Balkon</t>
  </si>
  <si>
    <t>Branding mit SK Folie</t>
  </si>
  <si>
    <t>slide 24</t>
  </si>
  <si>
    <t>Müll</t>
  </si>
  <si>
    <t>Montagematerial, Werkzeugpauschale</t>
  </si>
  <si>
    <t>Lieferkosten ab € 1.500,- gratis / sonst pauschal € 300,-</t>
  </si>
  <si>
    <t>Summe Produktion</t>
  </si>
  <si>
    <t>Summe Produktion inkl. Nebenkosten</t>
  </si>
  <si>
    <t>Kosten p. Stk.</t>
  </si>
  <si>
    <t>qm</t>
  </si>
  <si>
    <t>Höhe</t>
  </si>
  <si>
    <t>Länge</t>
  </si>
  <si>
    <t>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</si>
</sst>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" fillId="0" borderId="0" xfId="0" applyFont="1"/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0" fillId="2" borderId="16" xfId="0" applyFill="1" applyBorder="1"/>
    <xf numFmtId="0" fontId="3" fillId="2" borderId="17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0" fillId="3" borderId="8" xfId="0" applyFill="1" applyBorder="1"/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0" fontId="0" fillId="4" borderId="5" xfId="0" applyFill="1" applyBorder="1"/>
    <xf numFmtId="0" fontId="3" fillId="4" borderId="6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0" fillId="4" borderId="8" xfId="0" applyFill="1" applyBorder="1"/>
    <xf numFmtId="0" fontId="3" fillId="4" borderId="14" xfId="0" applyFont="1" applyFill="1" applyBorder="1" applyAlignment="1">
      <alignment vertical="center"/>
    </xf>
    <xf numFmtId="0" fontId="0" fillId="4" borderId="14" xfId="0" applyFill="1" applyBorder="1"/>
    <xf numFmtId="0" fontId="0" fillId="4" borderId="7" xfId="0" applyFill="1" applyBorder="1"/>
    <xf numFmtId="0" fontId="3" fillId="4" borderId="8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164" fontId="3" fillId="4" borderId="8" xfId="0" applyNumberFormat="1" applyFont="1" applyFill="1" applyBorder="1" applyAlignment="1">
      <alignment horizontal="right" vertical="center"/>
    </xf>
    <xf numFmtId="164" fontId="0" fillId="4" borderId="5" xfId="0" applyNumberFormat="1" applyFill="1" applyBorder="1"/>
    <xf numFmtId="164" fontId="0" fillId="4" borderId="8" xfId="0" applyNumberFormat="1" applyFill="1" applyBorder="1"/>
    <xf numFmtId="0" fontId="4" fillId="3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1" fillId="5" borderId="10" xfId="0" applyFont="1" applyFill="1" applyBorder="1"/>
    <xf numFmtId="164" fontId="1" fillId="5" borderId="11" xfId="0" applyNumberFormat="1" applyFont="1" applyFill="1" applyBorder="1"/>
    <xf numFmtId="0" fontId="1" fillId="5" borderId="9" xfId="0" applyFont="1" applyFill="1" applyBorder="1"/>
    <xf numFmtId="164" fontId="1" fillId="5" borderId="12" xfId="0" applyNumberFormat="1" applyFont="1" applyFill="1" applyBorder="1"/>
    <xf numFmtId="0" fontId="3" fillId="4" borderId="6" xfId="0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25B61-4969-433F-97D8-9E8B4917707A}">
  <dimension ref="A1:L41"/>
  <sheetViews>
    <sheetView tabSelected="1" workbookViewId="0">
      <selection activeCell="O17" sqref="O17"/>
    </sheetView>
  </sheetViews>
  <sheetFormatPr baseColWidth="10" defaultRowHeight="15" x14ac:dyDescent="0.25"/>
  <cols>
    <col min="1" max="1" width="23.5703125" bestFit="1" customWidth="1"/>
    <col min="2" max="2" width="28.7109375" bestFit="1" customWidth="1"/>
    <col min="3" max="3" width="10.28515625" bestFit="1" customWidth="1"/>
    <col min="4" max="4" width="20.28515625" customWidth="1"/>
    <col min="5" max="5" width="8.140625" bestFit="1" customWidth="1"/>
    <col min="6" max="6" width="12" bestFit="1" customWidth="1"/>
    <col min="7" max="7" width="5" bestFit="1" customWidth="1"/>
    <col min="8" max="8" width="6" bestFit="1" customWidth="1"/>
    <col min="9" max="9" width="8" bestFit="1" customWidth="1"/>
    <col min="10" max="10" width="14.140625" bestFit="1" customWidth="1"/>
    <col min="11" max="11" width="1.7109375" customWidth="1"/>
  </cols>
  <sheetData>
    <row r="1" spans="1:12" ht="15.75" thickBot="1" x14ac:dyDescent="0.3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92</v>
      </c>
      <c r="H1" s="12" t="s">
        <v>91</v>
      </c>
      <c r="I1" s="12" t="s">
        <v>90</v>
      </c>
      <c r="J1" s="13" t="s">
        <v>89</v>
      </c>
      <c r="L1" s="14" t="s">
        <v>93</v>
      </c>
    </row>
    <row r="2" spans="1:12" x14ac:dyDescent="0.25">
      <c r="A2" s="19" t="s">
        <v>6</v>
      </c>
      <c r="B2" s="20" t="s">
        <v>7</v>
      </c>
      <c r="C2" s="19" t="s">
        <v>8</v>
      </c>
      <c r="D2" s="21" t="s">
        <v>9</v>
      </c>
      <c r="E2" s="5">
        <v>1</v>
      </c>
      <c r="F2" s="41">
        <v>6</v>
      </c>
      <c r="G2" s="28">
        <v>1.2</v>
      </c>
      <c r="H2" s="28">
        <v>6</v>
      </c>
      <c r="I2" s="28">
        <f t="shared" ref="I2:I10" si="0">G2*H2</f>
        <v>7.1999999999999993</v>
      </c>
      <c r="J2" s="29">
        <v>360</v>
      </c>
      <c r="L2" s="33">
        <f>E2*J2</f>
        <v>360</v>
      </c>
    </row>
    <row r="3" spans="1:12" x14ac:dyDescent="0.25">
      <c r="A3" s="22" t="s">
        <v>10</v>
      </c>
      <c r="B3" s="22" t="s">
        <v>11</v>
      </c>
      <c r="C3" s="23" t="s">
        <v>12</v>
      </c>
      <c r="D3" s="24" t="s">
        <v>13</v>
      </c>
      <c r="E3" s="6">
        <v>2</v>
      </c>
      <c r="F3" s="30">
        <v>2</v>
      </c>
      <c r="G3" s="31">
        <v>7</v>
      </c>
      <c r="H3" s="31">
        <v>0.45</v>
      </c>
      <c r="I3" s="31">
        <f t="shared" si="0"/>
        <v>3.15</v>
      </c>
      <c r="J3" s="32">
        <v>521</v>
      </c>
      <c r="L3" s="34">
        <f t="shared" ref="L3:L30" si="1">E3*J3</f>
        <v>1042</v>
      </c>
    </row>
    <row r="4" spans="1:12" x14ac:dyDescent="0.25">
      <c r="A4" s="22" t="s">
        <v>10</v>
      </c>
      <c r="B4" s="22" t="s">
        <v>14</v>
      </c>
      <c r="C4" s="23" t="s">
        <v>12</v>
      </c>
      <c r="D4" s="24" t="s">
        <v>13</v>
      </c>
      <c r="E4" s="6">
        <v>2</v>
      </c>
      <c r="F4" s="30">
        <v>2</v>
      </c>
      <c r="G4" s="31">
        <v>2.4</v>
      </c>
      <c r="H4" s="31">
        <v>0.4</v>
      </c>
      <c r="I4" s="31">
        <f t="shared" si="0"/>
        <v>0.96</v>
      </c>
      <c r="J4" s="32">
        <v>144</v>
      </c>
      <c r="L4" s="34">
        <f>E4*J4</f>
        <v>288</v>
      </c>
    </row>
    <row r="5" spans="1:12" x14ac:dyDescent="0.25">
      <c r="A5" s="22" t="s">
        <v>10</v>
      </c>
      <c r="B5" s="22" t="s">
        <v>15</v>
      </c>
      <c r="C5" s="23" t="s">
        <v>12</v>
      </c>
      <c r="D5" s="24" t="s">
        <v>16</v>
      </c>
      <c r="E5" s="6">
        <v>24</v>
      </c>
      <c r="F5" s="30">
        <v>24</v>
      </c>
      <c r="G5" s="31">
        <v>0.85</v>
      </c>
      <c r="H5" s="31">
        <v>0.38</v>
      </c>
      <c r="I5" s="31">
        <f t="shared" si="0"/>
        <v>0.32300000000000001</v>
      </c>
      <c r="J5" s="32">
        <v>25</v>
      </c>
      <c r="L5" s="34">
        <f>E5*J5</f>
        <v>600</v>
      </c>
    </row>
    <row r="6" spans="1:12" x14ac:dyDescent="0.25">
      <c r="A6" s="23" t="s">
        <v>10</v>
      </c>
      <c r="B6" s="22" t="s">
        <v>14</v>
      </c>
      <c r="C6" s="23" t="s">
        <v>17</v>
      </c>
      <c r="D6" s="24" t="s">
        <v>16</v>
      </c>
      <c r="E6" s="6">
        <v>8</v>
      </c>
      <c r="F6" s="30">
        <v>8</v>
      </c>
      <c r="G6" s="31">
        <v>0.95</v>
      </c>
      <c r="H6" s="31">
        <v>2.09</v>
      </c>
      <c r="I6" s="31">
        <f>G6*H6</f>
        <v>1.9854999999999998</v>
      </c>
      <c r="J6" s="32">
        <v>1058</v>
      </c>
      <c r="L6" s="34">
        <f t="shared" si="1"/>
        <v>8464</v>
      </c>
    </row>
    <row r="7" spans="1:12" x14ac:dyDescent="0.25">
      <c r="A7" s="23" t="s">
        <v>18</v>
      </c>
      <c r="B7" s="22" t="s">
        <v>19</v>
      </c>
      <c r="C7" s="23" t="s">
        <v>20</v>
      </c>
      <c r="D7" s="24" t="s">
        <v>21</v>
      </c>
      <c r="E7" s="6">
        <v>1</v>
      </c>
      <c r="F7" s="30">
        <v>2</v>
      </c>
      <c r="G7" s="31">
        <v>3</v>
      </c>
      <c r="H7" s="31">
        <v>2.5</v>
      </c>
      <c r="I7" s="31">
        <f>G7*H7</f>
        <v>7.5</v>
      </c>
      <c r="J7" s="32">
        <v>1208</v>
      </c>
      <c r="L7" s="34">
        <f t="shared" si="1"/>
        <v>1208</v>
      </c>
    </row>
    <row r="8" spans="1:12" x14ac:dyDescent="0.25">
      <c r="A8" s="23" t="s">
        <v>22</v>
      </c>
      <c r="B8" s="22" t="s">
        <v>23</v>
      </c>
      <c r="C8" s="23" t="s">
        <v>24</v>
      </c>
      <c r="D8" s="24" t="s">
        <v>25</v>
      </c>
      <c r="E8" s="6">
        <v>1</v>
      </c>
      <c r="F8" s="30">
        <v>1</v>
      </c>
      <c r="G8" s="31">
        <v>4.63</v>
      </c>
      <c r="H8" s="31">
        <v>0.66</v>
      </c>
      <c r="I8" s="31">
        <f>G8*H8</f>
        <v>3.0558000000000001</v>
      </c>
      <c r="J8" s="32">
        <v>225</v>
      </c>
      <c r="L8" s="34">
        <f t="shared" si="1"/>
        <v>225</v>
      </c>
    </row>
    <row r="9" spans="1:12" x14ac:dyDescent="0.25">
      <c r="A9" s="23" t="s">
        <v>22</v>
      </c>
      <c r="B9" s="22" t="s">
        <v>26</v>
      </c>
      <c r="C9" s="23" t="s">
        <v>27</v>
      </c>
      <c r="D9" s="24" t="s">
        <v>28</v>
      </c>
      <c r="E9" s="6">
        <v>1</v>
      </c>
      <c r="F9" s="30">
        <v>5</v>
      </c>
      <c r="G9" s="31">
        <v>1.5</v>
      </c>
      <c r="H9" s="31">
        <v>0.35</v>
      </c>
      <c r="I9" s="31">
        <f t="shared" si="0"/>
        <v>0.52499999999999991</v>
      </c>
      <c r="J9" s="32">
        <v>48</v>
      </c>
      <c r="L9" s="34">
        <f t="shared" si="1"/>
        <v>48</v>
      </c>
    </row>
    <row r="10" spans="1:12" x14ac:dyDescent="0.25">
      <c r="A10" s="23" t="s">
        <v>22</v>
      </c>
      <c r="B10" s="22" t="s">
        <v>29</v>
      </c>
      <c r="C10" s="23" t="s">
        <v>27</v>
      </c>
      <c r="D10" s="24" t="s">
        <v>28</v>
      </c>
      <c r="E10" s="6">
        <v>1</v>
      </c>
      <c r="F10" s="30">
        <v>5</v>
      </c>
      <c r="G10" s="31">
        <v>1.5</v>
      </c>
      <c r="H10" s="31">
        <v>1.1499999999999999</v>
      </c>
      <c r="I10" s="31">
        <f t="shared" si="0"/>
        <v>1.7249999999999999</v>
      </c>
      <c r="J10" s="32">
        <v>145</v>
      </c>
      <c r="L10" s="34">
        <f t="shared" si="1"/>
        <v>145</v>
      </c>
    </row>
    <row r="11" spans="1:12" x14ac:dyDescent="0.25">
      <c r="A11" s="23" t="s">
        <v>30</v>
      </c>
      <c r="B11" s="22" t="s">
        <v>31</v>
      </c>
      <c r="C11" s="23" t="s">
        <v>32</v>
      </c>
      <c r="D11" s="24"/>
      <c r="E11" s="6"/>
      <c r="F11" s="30"/>
      <c r="G11" s="31"/>
      <c r="H11" s="31"/>
      <c r="I11" s="31"/>
      <c r="J11" s="32"/>
      <c r="L11" s="34">
        <f t="shared" si="1"/>
        <v>0</v>
      </c>
    </row>
    <row r="12" spans="1:12" x14ac:dyDescent="0.25">
      <c r="A12" s="23" t="s">
        <v>33</v>
      </c>
      <c r="B12" s="22" t="s">
        <v>34</v>
      </c>
      <c r="C12" s="23" t="s">
        <v>35</v>
      </c>
      <c r="D12" s="24" t="s">
        <v>36</v>
      </c>
      <c r="E12" s="6">
        <v>1</v>
      </c>
      <c r="F12" s="30">
        <v>1</v>
      </c>
      <c r="G12" s="31">
        <v>0.75</v>
      </c>
      <c r="H12" s="31">
        <v>2</v>
      </c>
      <c r="I12" s="31">
        <f>G12*H12</f>
        <v>1.5</v>
      </c>
      <c r="J12" s="32">
        <v>248</v>
      </c>
      <c r="L12" s="34">
        <f t="shared" si="1"/>
        <v>248</v>
      </c>
    </row>
    <row r="13" spans="1:12" x14ac:dyDescent="0.25">
      <c r="A13" s="23" t="s">
        <v>33</v>
      </c>
      <c r="B13" s="22" t="s">
        <v>37</v>
      </c>
      <c r="C13" s="23" t="s">
        <v>38</v>
      </c>
      <c r="D13" s="24" t="s">
        <v>39</v>
      </c>
      <c r="E13" s="6">
        <v>1</v>
      </c>
      <c r="F13" s="30">
        <v>1</v>
      </c>
      <c r="G13" s="31">
        <v>65</v>
      </c>
      <c r="H13" s="31">
        <v>2</v>
      </c>
      <c r="I13" s="31">
        <f>G13*H13</f>
        <v>130</v>
      </c>
      <c r="J13" s="32">
        <v>175</v>
      </c>
      <c r="L13" s="34">
        <f t="shared" si="1"/>
        <v>175</v>
      </c>
    </row>
    <row r="14" spans="1:12" x14ac:dyDescent="0.25">
      <c r="A14" s="23" t="s">
        <v>40</v>
      </c>
      <c r="B14" s="22" t="s">
        <v>41</v>
      </c>
      <c r="C14" s="23" t="s">
        <v>42</v>
      </c>
      <c r="D14" s="24" t="s">
        <v>25</v>
      </c>
      <c r="E14" s="6">
        <v>2</v>
      </c>
      <c r="F14" s="30">
        <v>2</v>
      </c>
      <c r="G14" s="31">
        <v>0.21</v>
      </c>
      <c r="H14" s="31">
        <v>0.39</v>
      </c>
      <c r="I14" s="31">
        <f>G14*H14</f>
        <v>8.1900000000000001E-2</v>
      </c>
      <c r="J14" s="32">
        <v>10</v>
      </c>
      <c r="L14" s="34">
        <f t="shared" si="1"/>
        <v>20</v>
      </c>
    </row>
    <row r="15" spans="1:12" x14ac:dyDescent="0.25">
      <c r="A15" s="23" t="s">
        <v>43</v>
      </c>
      <c r="B15" s="22" t="s">
        <v>44</v>
      </c>
      <c r="C15" s="23" t="s">
        <v>45</v>
      </c>
      <c r="D15" s="24" t="s">
        <v>16</v>
      </c>
      <c r="E15" s="6">
        <v>1</v>
      </c>
      <c r="F15" s="30" t="s">
        <v>31</v>
      </c>
      <c r="G15" s="31"/>
      <c r="H15" s="31"/>
      <c r="I15" s="31"/>
      <c r="J15" s="32">
        <v>3800</v>
      </c>
      <c r="L15" s="34">
        <f t="shared" si="1"/>
        <v>3800</v>
      </c>
    </row>
    <row r="16" spans="1:12" x14ac:dyDescent="0.25">
      <c r="A16" s="23" t="s">
        <v>46</v>
      </c>
      <c r="B16" s="22" t="s">
        <v>44</v>
      </c>
      <c r="C16" s="23" t="s">
        <v>45</v>
      </c>
      <c r="D16" s="24" t="s">
        <v>16</v>
      </c>
      <c r="E16" s="6">
        <v>1</v>
      </c>
      <c r="F16" s="30" t="s">
        <v>31</v>
      </c>
      <c r="G16" s="31"/>
      <c r="H16" s="31"/>
      <c r="I16" s="31"/>
      <c r="J16" s="32">
        <v>3800</v>
      </c>
      <c r="L16" s="34">
        <f t="shared" si="1"/>
        <v>3800</v>
      </c>
    </row>
    <row r="17" spans="1:12" x14ac:dyDescent="0.25">
      <c r="A17" s="23" t="s">
        <v>47</v>
      </c>
      <c r="B17" s="22" t="s">
        <v>48</v>
      </c>
      <c r="C17" s="23" t="s">
        <v>42</v>
      </c>
      <c r="D17" s="24" t="s">
        <v>49</v>
      </c>
      <c r="E17" s="6">
        <v>2</v>
      </c>
      <c r="F17" s="30">
        <v>2</v>
      </c>
      <c r="G17" s="31">
        <v>1.5</v>
      </c>
      <c r="H17" s="31">
        <v>2</v>
      </c>
      <c r="I17" s="31">
        <f>G17*H17</f>
        <v>3</v>
      </c>
      <c r="J17" s="32">
        <v>414</v>
      </c>
      <c r="L17" s="34">
        <f t="shared" si="1"/>
        <v>828</v>
      </c>
    </row>
    <row r="18" spans="1:12" x14ac:dyDescent="0.25">
      <c r="A18" s="23" t="s">
        <v>50</v>
      </c>
      <c r="B18" s="22" t="s">
        <v>51</v>
      </c>
      <c r="C18" s="23" t="s">
        <v>52</v>
      </c>
      <c r="D18" s="24" t="s">
        <v>25</v>
      </c>
      <c r="E18" s="6">
        <v>1</v>
      </c>
      <c r="F18" s="30">
        <v>1</v>
      </c>
      <c r="G18" s="31">
        <v>6.94</v>
      </c>
      <c r="H18" s="31">
        <v>0.94499999999999995</v>
      </c>
      <c r="I18" s="31">
        <f>G18*H18</f>
        <v>6.5583</v>
      </c>
      <c r="J18" s="32">
        <v>452</v>
      </c>
      <c r="L18" s="34">
        <f t="shared" si="1"/>
        <v>452</v>
      </c>
    </row>
    <row r="19" spans="1:12" x14ac:dyDescent="0.25">
      <c r="A19" s="23" t="s">
        <v>50</v>
      </c>
      <c r="B19" s="22" t="s">
        <v>53</v>
      </c>
      <c r="C19" s="23" t="s">
        <v>52</v>
      </c>
      <c r="D19" s="24" t="s">
        <v>25</v>
      </c>
      <c r="E19" s="6">
        <v>1</v>
      </c>
      <c r="F19" s="30">
        <v>1</v>
      </c>
      <c r="G19" s="31">
        <v>6.99</v>
      </c>
      <c r="H19" s="31">
        <v>0.94499999999999995</v>
      </c>
      <c r="I19" s="31">
        <f>G19*H19</f>
        <v>6.60555</v>
      </c>
      <c r="J19" s="32">
        <v>455</v>
      </c>
      <c r="L19" s="34">
        <f t="shared" si="1"/>
        <v>455</v>
      </c>
    </row>
    <row r="20" spans="1:12" x14ac:dyDescent="0.25">
      <c r="A20" s="23" t="s">
        <v>54</v>
      </c>
      <c r="B20" s="22" t="s">
        <v>55</v>
      </c>
      <c r="C20" s="23" t="s">
        <v>56</v>
      </c>
      <c r="D20" s="24" t="s">
        <v>25</v>
      </c>
      <c r="E20" s="6">
        <v>1</v>
      </c>
      <c r="F20" s="30">
        <v>1</v>
      </c>
      <c r="G20" s="31">
        <v>2.6</v>
      </c>
      <c r="H20" s="31">
        <v>0.5</v>
      </c>
      <c r="I20" s="31">
        <f>G20*H20</f>
        <v>1.3</v>
      </c>
      <c r="J20" s="32">
        <v>90</v>
      </c>
      <c r="L20" s="34">
        <f t="shared" si="1"/>
        <v>90</v>
      </c>
    </row>
    <row r="21" spans="1:12" x14ac:dyDescent="0.25">
      <c r="A21" s="23" t="s">
        <v>54</v>
      </c>
      <c r="B21" s="22" t="s">
        <v>57</v>
      </c>
      <c r="C21" s="23" t="s">
        <v>56</v>
      </c>
      <c r="D21" s="24" t="s">
        <v>25</v>
      </c>
      <c r="E21" s="6">
        <v>1</v>
      </c>
      <c r="F21" s="30">
        <v>1</v>
      </c>
      <c r="G21" s="31">
        <v>2.67</v>
      </c>
      <c r="H21" s="31">
        <v>0.5</v>
      </c>
      <c r="I21" s="31">
        <f>G21*H21</f>
        <v>1.335</v>
      </c>
      <c r="J21" s="32">
        <v>92</v>
      </c>
      <c r="L21" s="34">
        <f t="shared" si="1"/>
        <v>92</v>
      </c>
    </row>
    <row r="22" spans="1:12" x14ac:dyDescent="0.25">
      <c r="A22" s="23" t="s">
        <v>58</v>
      </c>
      <c r="B22" s="22" t="s">
        <v>59</v>
      </c>
      <c r="C22" s="23" t="s">
        <v>60</v>
      </c>
      <c r="D22" s="24" t="s">
        <v>61</v>
      </c>
      <c r="E22" s="6">
        <v>2</v>
      </c>
      <c r="F22" s="30">
        <v>2</v>
      </c>
      <c r="G22" s="31">
        <v>8.75</v>
      </c>
      <c r="H22" s="31">
        <v>1</v>
      </c>
      <c r="I22" s="31">
        <f>G22*H22</f>
        <v>8.75</v>
      </c>
      <c r="J22" s="32">
        <v>1732</v>
      </c>
      <c r="L22" s="34">
        <f t="shared" si="1"/>
        <v>3464</v>
      </c>
    </row>
    <row r="23" spans="1:12" x14ac:dyDescent="0.25">
      <c r="A23" s="23" t="s">
        <v>58</v>
      </c>
      <c r="B23" s="22" t="s">
        <v>62</v>
      </c>
      <c r="C23" s="23" t="s">
        <v>63</v>
      </c>
      <c r="D23" s="25" t="s">
        <v>64</v>
      </c>
      <c r="E23" s="7"/>
      <c r="F23" s="26"/>
      <c r="G23" s="23"/>
      <c r="H23" s="23"/>
      <c r="I23" s="23"/>
      <c r="J23" s="23"/>
      <c r="L23" s="34" t="s">
        <v>31</v>
      </c>
    </row>
    <row r="24" spans="1:12" x14ac:dyDescent="0.25">
      <c r="A24" s="23" t="s">
        <v>65</v>
      </c>
      <c r="B24" s="26" t="s">
        <v>66</v>
      </c>
      <c r="C24" s="23" t="s">
        <v>67</v>
      </c>
      <c r="D24" s="24" t="s">
        <v>68</v>
      </c>
      <c r="E24" s="6">
        <v>1</v>
      </c>
      <c r="F24" s="30">
        <v>5</v>
      </c>
      <c r="G24" s="31">
        <v>1.98</v>
      </c>
      <c r="H24" s="31">
        <v>0.2</v>
      </c>
      <c r="I24" s="31">
        <f>G24*H24</f>
        <v>0.39600000000000002</v>
      </c>
      <c r="J24" s="32">
        <v>47</v>
      </c>
      <c r="L24" s="34">
        <f t="shared" si="1"/>
        <v>47</v>
      </c>
    </row>
    <row r="25" spans="1:12" x14ac:dyDescent="0.25">
      <c r="A25" s="23" t="s">
        <v>65</v>
      </c>
      <c r="B25" s="26" t="s">
        <v>69</v>
      </c>
      <c r="C25" s="23" t="s">
        <v>67</v>
      </c>
      <c r="D25" s="24" t="s">
        <v>68</v>
      </c>
      <c r="E25" s="6">
        <v>1</v>
      </c>
      <c r="F25" s="30">
        <v>5</v>
      </c>
      <c r="G25" s="31">
        <v>2.0499999999999998</v>
      </c>
      <c r="H25" s="31">
        <v>0.95</v>
      </c>
      <c r="I25" s="31">
        <f>G25*H25</f>
        <v>1.9474999999999998</v>
      </c>
      <c r="J25" s="32">
        <v>194</v>
      </c>
      <c r="L25" s="34">
        <f t="shared" si="1"/>
        <v>194</v>
      </c>
    </row>
    <row r="26" spans="1:12" x14ac:dyDescent="0.25">
      <c r="A26" s="23" t="s">
        <v>70</v>
      </c>
      <c r="B26" s="22" t="s">
        <v>71</v>
      </c>
      <c r="C26" s="23" t="s">
        <v>72</v>
      </c>
      <c r="D26" s="24" t="s">
        <v>68</v>
      </c>
      <c r="E26" s="6">
        <v>1</v>
      </c>
      <c r="F26" s="30">
        <v>10</v>
      </c>
      <c r="G26" s="31">
        <v>1.8</v>
      </c>
      <c r="H26" s="31">
        <v>0.8</v>
      </c>
      <c r="I26" s="31">
        <f>G26*H26</f>
        <v>1.4400000000000002</v>
      </c>
      <c r="J26" s="32">
        <v>143</v>
      </c>
      <c r="L26" s="34">
        <f t="shared" si="1"/>
        <v>143</v>
      </c>
    </row>
    <row r="27" spans="1:12" x14ac:dyDescent="0.25">
      <c r="A27" s="23" t="s">
        <v>70</v>
      </c>
      <c r="B27" s="22" t="s">
        <v>73</v>
      </c>
      <c r="C27" s="23" t="s">
        <v>72</v>
      </c>
      <c r="D27" s="24" t="s">
        <v>68</v>
      </c>
      <c r="E27" s="6">
        <v>2</v>
      </c>
      <c r="F27" s="30">
        <v>20</v>
      </c>
      <c r="G27" s="31">
        <v>0.7</v>
      </c>
      <c r="H27" s="31">
        <v>0.8</v>
      </c>
      <c r="I27" s="31">
        <f>G27*H27</f>
        <v>0.55999999999999994</v>
      </c>
      <c r="J27" s="32">
        <v>112</v>
      </c>
      <c r="L27" s="34">
        <f t="shared" si="1"/>
        <v>224</v>
      </c>
    </row>
    <row r="28" spans="1:12" x14ac:dyDescent="0.25">
      <c r="A28" s="23" t="s">
        <v>74</v>
      </c>
      <c r="B28" s="22" t="s">
        <v>75</v>
      </c>
      <c r="C28" s="23" t="s">
        <v>76</v>
      </c>
      <c r="D28" s="24" t="s">
        <v>25</v>
      </c>
      <c r="E28" s="6">
        <v>1</v>
      </c>
      <c r="F28" s="30">
        <v>10</v>
      </c>
      <c r="G28" s="31">
        <v>0.8</v>
      </c>
      <c r="H28" s="31">
        <v>0.4</v>
      </c>
      <c r="I28" s="31">
        <f>G28*H28</f>
        <v>0.32000000000000006</v>
      </c>
      <c r="J28" s="32">
        <v>25</v>
      </c>
      <c r="L28" s="34">
        <f t="shared" si="1"/>
        <v>25</v>
      </c>
    </row>
    <row r="29" spans="1:12" x14ac:dyDescent="0.25">
      <c r="A29" s="23" t="s">
        <v>77</v>
      </c>
      <c r="B29" s="22" t="s">
        <v>78</v>
      </c>
      <c r="C29" s="23" t="s">
        <v>79</v>
      </c>
      <c r="D29" s="24" t="s">
        <v>80</v>
      </c>
      <c r="E29" s="6">
        <v>1</v>
      </c>
      <c r="F29" s="30">
        <v>2</v>
      </c>
      <c r="G29" s="31">
        <v>2.8</v>
      </c>
      <c r="H29" s="31">
        <v>0.55000000000000004</v>
      </c>
      <c r="I29" s="31">
        <f>G29*H29</f>
        <v>1.54</v>
      </c>
      <c r="J29" s="32">
        <v>168</v>
      </c>
      <c r="L29" s="34">
        <f t="shared" si="1"/>
        <v>168</v>
      </c>
    </row>
    <row r="30" spans="1:12" ht="15.75" thickBot="1" x14ac:dyDescent="0.3">
      <c r="A30" s="23" t="s">
        <v>81</v>
      </c>
      <c r="B30" s="27" t="s">
        <v>82</v>
      </c>
      <c r="C30" s="23" t="s">
        <v>83</v>
      </c>
      <c r="D30" s="24" t="s">
        <v>16</v>
      </c>
      <c r="E30" s="8">
        <v>2</v>
      </c>
      <c r="F30" s="30">
        <v>2</v>
      </c>
      <c r="G30" s="31"/>
      <c r="H30" s="31"/>
      <c r="I30" s="31"/>
      <c r="J30" s="32">
        <v>1800</v>
      </c>
      <c r="L30" s="34">
        <f t="shared" si="1"/>
        <v>3600</v>
      </c>
    </row>
    <row r="31" spans="1:12" x14ac:dyDescent="0.25">
      <c r="B31" s="1"/>
      <c r="D31" s="1"/>
      <c r="E31" s="2"/>
      <c r="F31" s="2"/>
      <c r="G31" s="2"/>
      <c r="H31" s="2"/>
      <c r="I31" s="2"/>
      <c r="J31" s="3"/>
    </row>
    <row r="32" spans="1:12" x14ac:dyDescent="0.25">
      <c r="B32" s="1"/>
      <c r="D32" s="1"/>
      <c r="E32" s="2"/>
      <c r="F32" s="2"/>
      <c r="G32" s="2"/>
      <c r="H32" s="2"/>
      <c r="I32" s="2"/>
      <c r="J32" s="3"/>
    </row>
    <row r="33" spans="2:12" ht="15.75" thickBot="1" x14ac:dyDescent="0.3"/>
    <row r="34" spans="2:12" ht="15.75" thickBot="1" x14ac:dyDescent="0.3">
      <c r="B34" s="36" t="s">
        <v>87</v>
      </c>
      <c r="C34" s="37"/>
      <c r="D34" s="37"/>
      <c r="E34" s="37"/>
      <c r="F34" s="37"/>
      <c r="G34" s="37"/>
      <c r="H34" s="37"/>
      <c r="I34" s="37"/>
      <c r="J34" s="38" t="s">
        <v>31</v>
      </c>
      <c r="L34" s="40">
        <f>SUM(L2:L33)</f>
        <v>30205</v>
      </c>
    </row>
    <row r="37" spans="2:12" x14ac:dyDescent="0.25">
      <c r="B37" s="16" t="s">
        <v>84</v>
      </c>
      <c r="C37" s="35" t="s">
        <v>31</v>
      </c>
      <c r="D37" s="16" t="s">
        <v>31</v>
      </c>
      <c r="E37" s="17">
        <v>1</v>
      </c>
      <c r="F37" s="17">
        <v>1</v>
      </c>
      <c r="G37" s="17" t="s">
        <v>31</v>
      </c>
      <c r="H37" s="17" t="s">
        <v>31</v>
      </c>
      <c r="I37" s="17" t="s">
        <v>31</v>
      </c>
      <c r="J37" s="18" t="s">
        <v>31</v>
      </c>
      <c r="L37" s="18">
        <f>L34*0.01</f>
        <v>302.05</v>
      </c>
    </row>
    <row r="38" spans="2:12" x14ac:dyDescent="0.25">
      <c r="B38" s="16" t="s">
        <v>85</v>
      </c>
      <c r="C38" s="35" t="s">
        <v>31</v>
      </c>
      <c r="D38" s="16" t="s">
        <v>31</v>
      </c>
      <c r="E38" s="17">
        <v>1</v>
      </c>
      <c r="F38" s="17">
        <v>1</v>
      </c>
      <c r="G38" s="17" t="s">
        <v>31</v>
      </c>
      <c r="H38" s="17" t="s">
        <v>31</v>
      </c>
      <c r="I38" s="17" t="s">
        <v>31</v>
      </c>
      <c r="J38" s="18" t="s">
        <v>31</v>
      </c>
      <c r="L38" s="18">
        <f>L34*0.05</f>
        <v>1510.25</v>
      </c>
    </row>
    <row r="39" spans="2:12" x14ac:dyDescent="0.25">
      <c r="B39" s="16" t="s">
        <v>86</v>
      </c>
      <c r="C39" s="15"/>
      <c r="D39" s="15"/>
      <c r="E39" s="17">
        <v>0</v>
      </c>
      <c r="F39" s="17">
        <v>0</v>
      </c>
      <c r="G39" s="15"/>
      <c r="H39" s="15"/>
      <c r="I39" s="15"/>
      <c r="J39" s="18" t="s">
        <v>31</v>
      </c>
      <c r="L39" s="18">
        <f>IF(L34&lt;1501,300,)</f>
        <v>0</v>
      </c>
    </row>
    <row r="40" spans="2:12" ht="15.75" thickBot="1" x14ac:dyDescent="0.3"/>
    <row r="41" spans="2:12" s="4" customFormat="1" ht="15.75" thickBot="1" x14ac:dyDescent="0.3">
      <c r="B41" s="39" t="s">
        <v>88</v>
      </c>
      <c r="C41" s="37"/>
      <c r="D41" s="37"/>
      <c r="E41" s="37"/>
      <c r="F41" s="37"/>
      <c r="G41" s="37"/>
      <c r="H41" s="37"/>
      <c r="I41" s="37"/>
      <c r="J41" s="38" t="s">
        <v>31</v>
      </c>
      <c r="L41" s="40">
        <f>L34+L37+L38+L39</f>
        <v>32017.3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Schatz</dc:creator>
  <cp:lastModifiedBy>Christoph Schatz</cp:lastModifiedBy>
  <dcterms:created xsi:type="dcterms:W3CDTF">2022-11-17T17:56:20Z</dcterms:created>
  <dcterms:modified xsi:type="dcterms:W3CDTF">2022-11-17T18:26:02Z</dcterms:modified>
</cp:coreProperties>
</file>